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https://omexagriculture-my.sharepoint.com/personal/andye_omex_com/Documents/My Documents/My Documents/work/wordpro/Forms/"/>
    </mc:Choice>
  </mc:AlternateContent>
  <xr:revisionPtr revIDLastSave="42" documentId="8_{2E4EB504-E0D9-481E-8A37-114A7B89413A}" xr6:coauthVersionLast="43" xr6:coauthVersionMax="43" xr10:uidLastSave="{0FC92EAF-06A9-4F50-93F5-8EAFDFFDCCD9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K18" i="1" s="1"/>
  <c r="I17" i="1" l="1"/>
  <c r="G17" i="1"/>
  <c r="K17" i="1"/>
  <c r="E17" i="1"/>
  <c r="F18" i="1"/>
  <c r="F17" i="1"/>
  <c r="J17" i="1"/>
  <c r="G18" i="1"/>
  <c r="H18" i="1"/>
  <c r="H17" i="1"/>
  <c r="E18" i="1"/>
  <c r="I18" i="1"/>
  <c r="J18" i="1"/>
  <c r="K12" i="1"/>
  <c r="J12" i="1"/>
  <c r="I12" i="1"/>
  <c r="H12" i="1"/>
  <c r="G12" i="1"/>
  <c r="F12" i="1"/>
  <c r="E12" i="1"/>
  <c r="K11" i="1"/>
  <c r="J11" i="1"/>
  <c r="I11" i="1"/>
  <c r="H11" i="1"/>
  <c r="G11" i="1"/>
  <c r="F11" i="1"/>
  <c r="E11" i="1"/>
  <c r="P14" i="1" l="1"/>
</calcChain>
</file>

<file path=xl/sharedStrings.xml><?xml version="1.0" encoding="utf-8"?>
<sst xmlns="http://schemas.openxmlformats.org/spreadsheetml/2006/main" count="27" uniqueCount="16">
  <si>
    <t>kg/ha</t>
  </si>
  <si>
    <t>=</t>
  </si>
  <si>
    <t>Straw incorporated</t>
  </si>
  <si>
    <t>Straw removed</t>
  </si>
  <si>
    <t>Crop</t>
  </si>
  <si>
    <t>WW</t>
  </si>
  <si>
    <t>WB</t>
  </si>
  <si>
    <t>SW</t>
  </si>
  <si>
    <t>SB</t>
  </si>
  <si>
    <t>WO</t>
  </si>
  <si>
    <t>SO</t>
  </si>
  <si>
    <t>OSR</t>
  </si>
  <si>
    <t>Type yield here to calculate P removal</t>
  </si>
  <si>
    <t xml:space="preserve"> (t/ha)</t>
  </si>
  <si>
    <t xml:space="preserve">PK Calculator </t>
  </si>
  <si>
    <t>K removal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</si>
</sst>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1"/>
      <name val="Arial"/>
      <family val="2"/>
    </font>
    <font>
      <b/>
      <sz val="11"/>
      <color theme="9"/>
      <name val="Arial"/>
      <family val="2"/>
    </font>
    <font>
      <sz val="11"/>
      <color theme="0"/>
      <name val="Calibri"/>
      <family val="2"/>
      <scheme val="minor"/>
    </font>
    <font>
      <b/>
      <sz val="11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5" fillId="3" borderId="0" xfId="0" applyFont="1" applyFill="1" applyAlignment="1" applyProtection="1">
      <protection hidden="1"/>
    </xf>
    <xf numFmtId="0" fontId="5" fillId="3" borderId="0" xfId="0" applyFont="1" applyFill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0" fontId="7" fillId="3" borderId="0" xfId="0" applyFont="1" applyFill="1" applyAlignment="1" applyProtection="1">
      <protection hidden="1"/>
    </xf>
    <xf numFmtId="0" fontId="2" fillId="3" borderId="0" xfId="0" applyFont="1" applyFill="1" applyProtection="1">
      <protection hidden="1"/>
    </xf>
    <xf numFmtId="0" fontId="2" fillId="3" borderId="0" xfId="0" applyFont="1" applyFill="1" applyAlignment="1" applyProtection="1">
      <alignment horizontal="center"/>
      <protection hidden="1"/>
    </xf>
    <xf numFmtId="1" fontId="4" fillId="3" borderId="0" xfId="0" applyNumberFormat="1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protection hidden="1"/>
    </xf>
    <xf numFmtId="0" fontId="2" fillId="2" borderId="1" xfId="0" applyFont="1" applyFill="1" applyBorder="1" applyProtection="1">
      <protection locked="0" hidden="1"/>
    </xf>
    <xf numFmtId="0" fontId="2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114301</xdr:colOff>
      <xdr:row>0</xdr:row>
      <xdr:rowOff>0</xdr:rowOff>
    </xdr:from>
    <xdr:to>
      <xdr:col>11</xdr:col>
      <xdr:colOff>238126</xdr:colOff>
      <xdr:row>5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777"/>
        <a:stretch/>
      </xdr:blipFill>
      <xdr:spPr>
        <a:xfrm>
          <a:off x="4381501" y="0"/>
          <a:ext cx="2038350" cy="981075"/>
        </a:xfrm>
        <a:prstGeom prst="rect">
          <a:avLst/>
        </a:prstGeom>
      </xdr:spPr>
    </xdr:pic>
    <xdr:clientData/>
  </xdr:twoCellAnchor>
  <xdr:twoCellAnchor>
    <xdr:from>
      <xdr:col>6</xdr:col>
      <xdr:colOff>476250</xdr:colOff>
      <xdr:row>7</xdr:row>
      <xdr:rowOff>66674</xdr:rowOff>
    </xdr:from>
    <xdr:to>
      <xdr:col>8</xdr:col>
      <xdr:colOff>314325</xdr:colOff>
      <xdr:row>7</xdr:row>
      <xdr:rowOff>171449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524250" y="1543049"/>
          <a:ext cx="1057275" cy="104775"/>
        </a:xfrm>
        <a:prstGeom prst="rightArrow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"/>
  <sheetViews>
    <sheetView showGridLines="0" showRowColHeaders="0" tabSelected="1" zoomScaleNormal="100" workbookViewId="0">
      <selection activeCell="J8" sqref="J8"/>
    </sheetView>
  </sheetViews>
  <sheetFormatPr defaultRowHeight="15" x14ac:dyDescent="0.25"/>
  <cols>
    <col min="3" max="3" width="10.85546875" customWidth="1"/>
    <col min="4" max="4" width="6.5703125" customWidth="1"/>
    <col min="11" max="11" width="10.42578125" customWidth="1"/>
  </cols>
  <sheetData>
    <row r="1" spans="1:2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6.25" x14ac:dyDescent="0.4">
      <c r="A6" s="3"/>
      <c r="B6" s="5" t="s">
        <v>14</v>
      </c>
      <c r="C6" s="5"/>
      <c r="D6" s="5"/>
      <c r="E6" s="5"/>
      <c r="F6" s="5"/>
      <c r="G6" s="5"/>
      <c r="H6" s="4"/>
      <c r="I6" s="4"/>
      <c r="J6" s="4"/>
      <c r="K6" s="4"/>
      <c r="L6" s="3"/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3"/>
      <c r="M7" s="3"/>
      <c r="N7" s="3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thickBot="1" x14ac:dyDescent="0.3">
      <c r="A8" s="3"/>
      <c r="B8" s="7" t="s">
        <v>12</v>
      </c>
      <c r="C8" s="8"/>
      <c r="D8" s="9"/>
      <c r="E8" s="9"/>
      <c r="F8" s="9"/>
      <c r="G8" s="10"/>
      <c r="H8" s="10"/>
      <c r="I8" s="10"/>
      <c r="J8" s="16">
        <v>5</v>
      </c>
      <c r="K8" s="11" t="s">
        <v>13</v>
      </c>
      <c r="L8" s="3"/>
      <c r="M8" s="3"/>
      <c r="N8" s="3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3"/>
      <c r="B9" s="10"/>
      <c r="C9" s="10"/>
      <c r="D9" s="10"/>
      <c r="E9" s="10"/>
      <c r="F9" s="10"/>
      <c r="G9" s="10"/>
      <c r="H9" s="10"/>
      <c r="I9" s="10"/>
      <c r="J9" s="10"/>
      <c r="K9" s="10"/>
      <c r="L9" s="3"/>
      <c r="M9" s="3"/>
      <c r="N9" s="3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3"/>
      <c r="B10" s="12" t="s">
        <v>4</v>
      </c>
      <c r="C10" s="12"/>
      <c r="D10" s="12"/>
      <c r="E10" s="13" t="s">
        <v>5</v>
      </c>
      <c r="F10" s="17" t="s">
        <v>6</v>
      </c>
      <c r="G10" s="13" t="s">
        <v>7</v>
      </c>
      <c r="H10" s="13" t="s">
        <v>8</v>
      </c>
      <c r="I10" s="13" t="s">
        <v>9</v>
      </c>
      <c r="J10" s="13" t="s">
        <v>10</v>
      </c>
      <c r="K10" s="13" t="s">
        <v>11</v>
      </c>
      <c r="L10" s="3"/>
      <c r="M10" s="3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3"/>
      <c r="B11" s="12" t="s">
        <v>2</v>
      </c>
      <c r="C11" s="10"/>
      <c r="D11" s="10"/>
      <c r="E11" s="14">
        <f>(J8*7.8)</f>
        <v>39</v>
      </c>
      <c r="F11" s="14">
        <f>(J8*7.8)</f>
        <v>39</v>
      </c>
      <c r="G11" s="14">
        <f>(J8*7.8)</f>
        <v>39</v>
      </c>
      <c r="H11" s="14">
        <f>(J8*7.8)</f>
        <v>39</v>
      </c>
      <c r="I11" s="14">
        <f>(J8*7.8)</f>
        <v>39</v>
      </c>
      <c r="J11" s="14">
        <f>(J8*7.8)</f>
        <v>39</v>
      </c>
      <c r="K11" s="14">
        <f>(J8*14)</f>
        <v>70</v>
      </c>
      <c r="L11" s="3"/>
      <c r="M11" s="3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6.5" x14ac:dyDescent="0.3">
      <c r="A12" s="3"/>
      <c r="B12" s="15" t="s">
        <v>3</v>
      </c>
      <c r="C12" s="10"/>
      <c r="D12" s="12"/>
      <c r="E12" s="14">
        <f>(J8*8.4)</f>
        <v>42</v>
      </c>
      <c r="F12" s="14">
        <f>(J8*8.4)</f>
        <v>42</v>
      </c>
      <c r="G12" s="14">
        <f>(J8*8.6)</f>
        <v>43</v>
      </c>
      <c r="H12" s="14">
        <f>(J8*8.6)</f>
        <v>43</v>
      </c>
      <c r="I12" s="14">
        <f>(J8*8.8)</f>
        <v>44</v>
      </c>
      <c r="J12" s="14">
        <f>(J8*8.8)</f>
        <v>44</v>
      </c>
      <c r="K12" s="14">
        <f>(J8*15.1)</f>
        <v>75.5</v>
      </c>
      <c r="L12" s="3"/>
      <c r="M12" s="3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thickBot="1" x14ac:dyDescent="0.3">
      <c r="A14" s="3"/>
      <c r="B14" s="7" t="s">
        <v>15</v>
      </c>
      <c r="C14" s="8"/>
      <c r="D14" s="9"/>
      <c r="E14" s="9"/>
      <c r="F14" s="9"/>
      <c r="G14" s="10"/>
      <c r="H14" s="10"/>
      <c r="I14" s="10"/>
      <c r="J14" s="16">
        <f>J8</f>
        <v>5</v>
      </c>
      <c r="K14" s="11" t="s">
        <v>13</v>
      </c>
      <c r="L14" s="3"/>
      <c r="M14" s="3"/>
      <c r="N14" s="6" t="s">
        <v>1</v>
      </c>
      <c r="O14" s="2" t="s">
        <v>0</v>
      </c>
      <c r="P14" s="2">
        <f>J14*1.25</f>
        <v>6.25</v>
      </c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3"/>
      <c r="B15" s="10"/>
      <c r="C15" s="10"/>
      <c r="D15" s="10"/>
      <c r="E15" s="18"/>
      <c r="F15" s="18"/>
      <c r="G15" s="18"/>
      <c r="H15" s="18"/>
      <c r="I15" s="18"/>
      <c r="J15" s="18"/>
      <c r="K15" s="18"/>
      <c r="L15" s="3"/>
      <c r="M15" s="3"/>
      <c r="N15" s="3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3"/>
      <c r="B16" s="12" t="s">
        <v>4</v>
      </c>
      <c r="C16" s="12"/>
      <c r="D16" s="12"/>
      <c r="E16" s="13" t="s">
        <v>5</v>
      </c>
      <c r="F16" s="17" t="s">
        <v>6</v>
      </c>
      <c r="G16" s="13" t="s">
        <v>7</v>
      </c>
      <c r="H16" s="13" t="s">
        <v>8</v>
      </c>
      <c r="I16" s="13" t="s">
        <v>9</v>
      </c>
      <c r="J16" s="13" t="s">
        <v>10</v>
      </c>
      <c r="K16" s="13" t="s">
        <v>11</v>
      </c>
      <c r="L16" s="3"/>
      <c r="M16" s="3"/>
      <c r="N16" s="3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3"/>
      <c r="B17" s="12" t="s">
        <v>2</v>
      </c>
      <c r="C17" s="10"/>
      <c r="D17" s="10"/>
      <c r="E17" s="14">
        <f>(J14*5.6)</f>
        <v>28</v>
      </c>
      <c r="F17" s="14">
        <f>(J14*5.6)</f>
        <v>28</v>
      </c>
      <c r="G17" s="14">
        <f>(J14*5.6)</f>
        <v>28</v>
      </c>
      <c r="H17" s="14">
        <f>(J14*5.6)</f>
        <v>28</v>
      </c>
      <c r="I17" s="14">
        <f>(J14*5.6)</f>
        <v>28</v>
      </c>
      <c r="J17" s="14">
        <f>(J14*5.6)</f>
        <v>28</v>
      </c>
      <c r="K17" s="14">
        <f>(J14*11)</f>
        <v>55</v>
      </c>
      <c r="L17" s="3"/>
      <c r="M17" s="3"/>
      <c r="N17" s="3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6.5" x14ac:dyDescent="0.3">
      <c r="A18" s="3"/>
      <c r="B18" s="15" t="s">
        <v>3</v>
      </c>
      <c r="C18" s="10"/>
      <c r="D18" s="12"/>
      <c r="E18" s="14">
        <f>(J14*10.4)</f>
        <v>52</v>
      </c>
      <c r="F18" s="14">
        <f>(J14*10.4)</f>
        <v>52</v>
      </c>
      <c r="G18" s="14">
        <f>(J14*11.8)</f>
        <v>59</v>
      </c>
      <c r="H18" s="14">
        <f>(J14*11.8)</f>
        <v>59</v>
      </c>
      <c r="I18" s="14">
        <f>(J14*17.3)</f>
        <v>86.5</v>
      </c>
      <c r="J18" s="14">
        <f>J14*17.3</f>
        <v>86.5</v>
      </c>
      <c r="K18" s="14">
        <f>J14*17.5</f>
        <v>87.5</v>
      </c>
      <c r="L18" s="3"/>
      <c r="M18" s="3"/>
      <c r="N18" s="3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24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4" x14ac:dyDescent="0.25">
      <c r="A24" s="3"/>
      <c r="M24" s="3"/>
      <c r="N24" s="3"/>
    </row>
    <row r="25" spans="1:24" x14ac:dyDescent="0.25">
      <c r="A25" s="3"/>
      <c r="M25" s="3"/>
      <c r="N25" s="3"/>
    </row>
    <row r="26" spans="1:24" x14ac:dyDescent="0.25">
      <c r="A26" s="3"/>
      <c r="M26" s="3"/>
      <c r="N26" s="3"/>
    </row>
    <row r="27" spans="1:24" x14ac:dyDescent="0.25">
      <c r="A27" s="3"/>
      <c r="M27" s="3"/>
      <c r="N27" s="3"/>
    </row>
    <row r="28" spans="1:24" x14ac:dyDescent="0.25">
      <c r="A28" s="3"/>
      <c r="M28" s="3"/>
      <c r="N28" s="3"/>
    </row>
    <row r="29" spans="1:24" x14ac:dyDescent="0.25">
      <c r="A29" s="3"/>
      <c r="M29" s="3"/>
      <c r="N29" s="3"/>
    </row>
    <row r="30" spans="1:24" x14ac:dyDescent="0.25">
      <c r="A30" s="3"/>
      <c r="M30" s="3"/>
      <c r="N30" s="3"/>
    </row>
    <row r="31" spans="1:24" x14ac:dyDescent="0.25">
      <c r="A31" s="3"/>
      <c r="M31" s="3"/>
      <c r="N31" s="3"/>
    </row>
  </sheetData>
  <sheetProtection selectLockedCells="1"/>
  <mergeCells count="1">
    <mergeCell ref="E15:K15"/>
  </mergeCell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5975893DB8A9458FE7403D5E6A82BA" ma:contentTypeVersion="13" ma:contentTypeDescription="Create a new document." ma:contentTypeScope="" ma:versionID="62e3eb79a538f618ab640e695d6bc1d8">
  <xsd:schema xmlns:xsd="http://www.w3.org/2001/XMLSchema" xmlns:xs="http://www.w3.org/2001/XMLSchema" xmlns:p="http://schemas.microsoft.com/office/2006/metadata/properties" xmlns:ns1="http://schemas.microsoft.com/sharepoint/v3" xmlns:ns3="31de816a-fa68-4c4a-be0f-105ad0170380" xmlns:ns4="9cc3b0fa-d215-4991-8b64-c6527553db33" targetNamespace="http://schemas.microsoft.com/office/2006/metadata/properties" ma:root="true" ma:fieldsID="fd8b0e861ae4996c9751d9da6757bc17" ns1:_="" ns3:_="" ns4:_="">
    <xsd:import namespace="http://schemas.microsoft.com/sharepoint/v3"/>
    <xsd:import namespace="31de816a-fa68-4c4a-be0f-105ad0170380"/>
    <xsd:import namespace="9cc3b0fa-d215-4991-8b64-c6527553db3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e816a-fa68-4c4a-be0f-105ad01703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3b0fa-d215-4991-8b64-c6527553db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3E71B9-2D7E-467D-916F-365A63C371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de816a-fa68-4c4a-be0f-105ad0170380"/>
    <ds:schemaRef ds:uri="9cc3b0fa-d215-4991-8b64-c6527553db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38005C-D416-4067-848B-97B6D76D8F81}">
  <ds:schemaRefs>
    <ds:schemaRef ds:uri="http://purl.org/dc/terms/"/>
    <ds:schemaRef ds:uri="http://schemas.microsoft.com/office/infopath/2007/PartnerControls"/>
    <ds:schemaRef ds:uri="http://schemas.microsoft.com/sharepoint/v3"/>
    <ds:schemaRef ds:uri="31de816a-fa68-4c4a-be0f-105ad0170380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9cc3b0fa-d215-4991-8b64-c6527553db3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FD2FFE0-0063-44A0-B377-F49AAA677D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Eccles</dc:creator>
  <cp:lastModifiedBy>Andy Eccles</cp:lastModifiedBy>
  <dcterms:created xsi:type="dcterms:W3CDTF">2016-03-01T14:33:07Z</dcterms:created>
  <dcterms:modified xsi:type="dcterms:W3CDTF">2019-08-09T13:25:24Z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  <property fmtid="{D5CDD505-2E9C-101B-9397-08002B2CF9AE}" pid="3" name="ContentTypeId">
    <vt:lpwstr>0x010100D35975893DB8A9458FE7403D5E6A82BA</vt:lpwstr>
  </property>
</Properties>
</file>